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13"/>
  <workbookPr/>
  <mc:AlternateContent xmlns:mc="http://schemas.openxmlformats.org/markup-compatibility/2006">
    <mc:Choice Requires="x15">
      <x15ac:absPath xmlns:x15ac="http://schemas.microsoft.com/office/spreadsheetml/2010/11/ac" url="K:\Clients\AJMT LLC\Permanent File\"/>
    </mc:Choice>
  </mc:AlternateContent>
  <xr:revisionPtr revIDLastSave="353" documentId="11_3B51D302D2D459419555E859828DEEA57777BEA2" xr6:coauthVersionLast="47" xr6:coauthVersionMax="47" xr10:uidLastSave="{FA462B2C-43DB-4CD0-85DD-80F30AF38BF8}"/>
  <bookViews>
    <workbookView xWindow="0" yWindow="0" windowWidth="21600" windowHeight="913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E47" i="1"/>
  <c r="F47" i="1"/>
  <c r="G47" i="1"/>
  <c r="H47" i="1"/>
  <c r="I47" i="1"/>
  <c r="J47" i="1"/>
  <c r="K47" i="1"/>
  <c r="L47" i="1"/>
  <c r="M47" i="1"/>
  <c r="B47" i="1"/>
  <c r="C16" i="1"/>
  <c r="C20" i="1" s="1"/>
  <c r="D16" i="1"/>
  <c r="D20" i="1" s="1"/>
  <c r="E16" i="1"/>
  <c r="E20" i="1" s="1"/>
  <c r="F16" i="1"/>
  <c r="F20" i="1" s="1"/>
  <c r="G16" i="1"/>
  <c r="G20" i="1" s="1"/>
  <c r="H16" i="1"/>
  <c r="H20" i="1" s="1"/>
  <c r="I16" i="1"/>
  <c r="I20" i="1" s="1"/>
  <c r="J16" i="1"/>
  <c r="J20" i="1" s="1"/>
  <c r="K16" i="1"/>
  <c r="K20" i="1" s="1"/>
  <c r="L16" i="1"/>
  <c r="L20" i="1" s="1"/>
  <c r="M16" i="1"/>
  <c r="M20" i="1" s="1"/>
  <c r="B16" i="1"/>
  <c r="B20" i="1" s="1"/>
  <c r="L66" i="1"/>
  <c r="C51" i="1" s="1"/>
  <c r="F64" i="1"/>
  <c r="D53" i="1" s="1"/>
  <c r="N19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52" i="1"/>
  <c r="N54" i="1"/>
  <c r="N13" i="1"/>
  <c r="N14" i="1"/>
  <c r="N15" i="1"/>
  <c r="N12" i="1"/>
  <c r="N47" i="1" l="1"/>
  <c r="N20" i="1"/>
  <c r="N16" i="1"/>
  <c r="E51" i="1"/>
  <c r="B51" i="1"/>
  <c r="L51" i="1"/>
  <c r="J51" i="1"/>
  <c r="F51" i="1"/>
  <c r="I51" i="1"/>
  <c r="D51" i="1"/>
  <c r="D55" i="1" s="1"/>
  <c r="D57" i="1" s="1"/>
  <c r="M51" i="1"/>
  <c r="K51" i="1"/>
  <c r="H51" i="1"/>
  <c r="G51" i="1"/>
  <c r="M53" i="1"/>
  <c r="K53" i="1"/>
  <c r="I53" i="1"/>
  <c r="E53" i="1"/>
  <c r="C53" i="1"/>
  <c r="C55" i="1" s="1"/>
  <c r="C57" i="1" s="1"/>
  <c r="B53" i="1"/>
  <c r="L53" i="1"/>
  <c r="J53" i="1"/>
  <c r="H53" i="1"/>
  <c r="G53" i="1"/>
  <c r="F53" i="1"/>
  <c r="G55" i="1" l="1"/>
  <c r="G57" i="1" s="1"/>
  <c r="E55" i="1"/>
  <c r="E57" i="1" s="1"/>
  <c r="B55" i="1"/>
  <c r="B57" i="1" s="1"/>
  <c r="L55" i="1"/>
  <c r="L57" i="1" s="1"/>
  <c r="J55" i="1"/>
  <c r="J57" i="1" s="1"/>
  <c r="H55" i="1"/>
  <c r="H57" i="1" s="1"/>
  <c r="K55" i="1"/>
  <c r="K57" i="1" s="1"/>
  <c r="M55" i="1"/>
  <c r="M57" i="1" s="1"/>
  <c r="I55" i="1"/>
  <c r="I57" i="1" s="1"/>
  <c r="F55" i="1"/>
  <c r="F57" i="1" s="1"/>
  <c r="N51" i="1"/>
  <c r="N53" i="1"/>
  <c r="N57" i="1" l="1"/>
  <c r="N55" i="1"/>
</calcChain>
</file>

<file path=xl/sharedStrings.xml><?xml version="1.0" encoding="utf-8"?>
<sst xmlns="http://schemas.openxmlformats.org/spreadsheetml/2006/main" count="75" uniqueCount="75">
  <si>
    <t>Small Business Income and Expense Statement</t>
  </si>
  <si>
    <t>Contact XoCount</t>
  </si>
  <si>
    <t>Instructions</t>
  </si>
  <si>
    <t>Please reach out with any questions. We would love to help!</t>
  </si>
  <si>
    <t xml:space="preserve">Include your monthly income and expenses in the cells as expected, without any inputs in Teal or Gray cells. </t>
  </si>
  <si>
    <t xml:space="preserve"> hello@xocount.com | (801) 478-4074 | @xocountofficial </t>
  </si>
  <si>
    <t xml:space="preserve">For Auto and Home Office expenses, please fill out the smaller charts on the bottom. These expenses have </t>
  </si>
  <si>
    <t>mulitple options, and there are some calculations which should give you the best result.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</si>
  <si>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</si>
  <si>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</si>
  <si>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</si>
  <si>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</si>
  <si>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</si>
  <si>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</si>
  <si>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</si>
  <si>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</si>
  <si>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</si>
  <si>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</si>
  <si>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</si>
  <si>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 xml:space="preserve">December </t>
  </si>
  <si>
    <t>Total</t>
  </si>
  <si>
    <t>Gross Revenue</t>
  </si>
  <si>
    <t>1099/Freelance/Subcontractor  Income</t>
  </si>
  <si>
    <t>Interest/Rewards Income(CCs, Bank Account Bonus, etc.)</t>
  </si>
  <si>
    <t>Other Income</t>
  </si>
  <si>
    <t>Returns/Refunds</t>
  </si>
  <si>
    <t>Total Income</t>
  </si>
  <si>
    <t>Cost Of Goods Sold</t>
  </si>
  <si>
    <t>Purchases/Supplies Used In Jobs/Goods</t>
  </si>
  <si>
    <t>Total Gross Profit</t>
  </si>
  <si>
    <t>Expenses</t>
  </si>
  <si>
    <t>Advertising &amp; Marketing</t>
  </si>
  <si>
    <t>Bank/CC Fees</t>
  </si>
  <si>
    <t>Commissions &amp; Fees</t>
  </si>
  <si>
    <t>Computer and Internet</t>
  </si>
  <si>
    <t>Contract Labor/Subcontractors</t>
  </si>
  <si>
    <t>Depreciation (Purchases over $2,500)</t>
  </si>
  <si>
    <t>Dues/Subscriptions</t>
  </si>
  <si>
    <t>Employees</t>
  </si>
  <si>
    <t>Health Insurance Premiums</t>
  </si>
  <si>
    <t>Other Insurance</t>
  </si>
  <si>
    <t>Professional Fees (Legal, Accounting, Consulting, Etc.)</t>
  </si>
  <si>
    <t>Janitorial</t>
  </si>
  <si>
    <t>Licenses and Fees</t>
  </si>
  <si>
    <t>Meals</t>
  </si>
  <si>
    <t>Office Expense</t>
  </si>
  <si>
    <t>Parking/Tolls</t>
  </si>
  <si>
    <t>Payroll Tax</t>
  </si>
  <si>
    <t>Repairs</t>
  </si>
  <si>
    <t>Sales Tax</t>
  </si>
  <si>
    <t>Security</t>
  </si>
  <si>
    <t>Telephone</t>
  </si>
  <si>
    <t>Tools</t>
  </si>
  <si>
    <t>Travel</t>
  </si>
  <si>
    <t>Uniforms</t>
  </si>
  <si>
    <t>Total Expense</t>
  </si>
  <si>
    <t>Other Expenses</t>
  </si>
  <si>
    <t>Automobile Expense (Calculate Below)</t>
  </si>
  <si>
    <t>Credit Card Interest</t>
  </si>
  <si>
    <t>Home Office (Calculate Below)</t>
  </si>
  <si>
    <t>Loan Interest</t>
  </si>
  <si>
    <t>Total Other Expenses</t>
  </si>
  <si>
    <t>Net Income</t>
  </si>
  <si>
    <t>Home Office</t>
  </si>
  <si>
    <t>Automobile</t>
  </si>
  <si>
    <t>Total Home Square Footage</t>
  </si>
  <si>
    <t>Total Miles Driven</t>
  </si>
  <si>
    <t>Home Office Square Footage</t>
  </si>
  <si>
    <t>Total Business Miles</t>
  </si>
  <si>
    <t>Total Deductible Home Expenses</t>
  </si>
  <si>
    <t>Total Depreciation(if applicable)</t>
  </si>
  <si>
    <t>Total Home Office Deduction</t>
  </si>
  <si>
    <t>Total Incurred Auto Expense</t>
  </si>
  <si>
    <t>Total Parking/Toll Expense</t>
  </si>
  <si>
    <t>Total Automobile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</si>
</sst>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ndara"/>
    </font>
    <font>
      <b/>
      <sz val="12"/>
      <color theme="1"/>
      <name val="Candara"/>
    </font>
    <font>
      <sz val="11"/>
      <name val="Candara"/>
    </font>
    <font>
      <sz val="12"/>
      <color theme="1"/>
      <name val="Candara"/>
    </font>
    <font>
      <b/>
      <u/>
      <sz val="24"/>
      <color theme="1"/>
      <name val="Candara"/>
    </font>
    <font>
      <b/>
      <u/>
      <sz val="12"/>
      <color theme="1"/>
      <name val="Candara"/>
    </font>
    <font>
      <sz val="11"/>
      <color rgb="FF000000"/>
      <name val="Candara"/>
    </font>
  </fonts>
  <fills count="4">
    <fill>
      <patternFill patternType="none"/>
    </fill>
    <fill>
      <patternFill patternType="gray125"/>
    </fill>
    <fill>
      <patternFill patternType="solid">
        <fgColor rgb="FF8BE7CB"/>
        <bgColor indexed="64"/>
      </patternFill>
    </fill>
    <fill>
      <patternFill patternType="solid">
        <fgColor rgb="FFD0CECE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2" borderId="12" xfId="0" applyFont="1" applyFill="1" applyBorder="1"/>
    <xf numFmtId="0" fontId="2" fillId="2" borderId="13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1" xfId="0" applyFont="1" applyFill="1" applyBorder="1"/>
    <xf numFmtId="0" fontId="2" fillId="2" borderId="9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44" fontId="2" fillId="0" borderId="9" xfId="1" applyFont="1" applyFill="1" applyBorder="1"/>
    <xf numFmtId="44" fontId="2" fillId="2" borderId="10" xfId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44" fontId="2" fillId="2" borderId="7" xfId="1" applyFont="1" applyFill="1" applyBorder="1"/>
    <xf numFmtId="44" fontId="4" fillId="2" borderId="8" xfId="1" applyFont="1" applyFill="1" applyBorder="1"/>
    <xf numFmtId="44" fontId="2" fillId="2" borderId="9" xfId="1" applyFont="1" applyFill="1" applyBorder="1"/>
    <xf numFmtId="44" fontId="2" fillId="0" borderId="0" xfId="0" applyNumberFormat="1" applyFont="1"/>
    <xf numFmtId="0" fontId="2" fillId="0" borderId="4" xfId="0" applyFont="1" applyBorder="1"/>
    <xf numFmtId="0" fontId="2" fillId="0" borderId="5" xfId="0" applyFont="1" applyBorder="1"/>
    <xf numFmtId="0" fontId="5" fillId="0" borderId="4" xfId="0" applyFont="1" applyBorder="1" applyAlignment="1">
      <alignment horizontal="left" indent="2"/>
    </xf>
    <xf numFmtId="44" fontId="2" fillId="0" borderId="0" xfId="1" applyFont="1" applyBorder="1"/>
    <xf numFmtId="44" fontId="2" fillId="3" borderId="0" xfId="1" applyFont="1" applyFill="1" applyBorder="1"/>
    <xf numFmtId="44" fontId="2" fillId="2" borderId="8" xfId="1" applyFont="1" applyFill="1" applyBorder="1"/>
    <xf numFmtId="0" fontId="2" fillId="0" borderId="15" xfId="0" applyFont="1" applyBorder="1"/>
    <xf numFmtId="44" fontId="2" fillId="0" borderId="15" xfId="1" applyFont="1" applyBorder="1"/>
    <xf numFmtId="44" fontId="2" fillId="3" borderId="15" xfId="1" applyFont="1" applyFill="1" applyBorder="1"/>
    <xf numFmtId="0" fontId="2" fillId="0" borderId="16" xfId="0" applyFont="1" applyBorder="1"/>
    <xf numFmtId="44" fontId="2" fillId="2" borderId="16" xfId="1" applyFont="1" applyFill="1" applyBorder="1"/>
    <xf numFmtId="44" fontId="2" fillId="0" borderId="16" xfId="1" applyFont="1" applyFill="1" applyBorder="1"/>
    <xf numFmtId="44" fontId="2" fillId="0" borderId="16" xfId="1" applyFont="1" applyBorder="1"/>
    <xf numFmtId="0" fontId="2" fillId="0" borderId="7" xfId="0" applyFont="1" applyBorder="1"/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6" xfId="0" applyFont="1" applyBorder="1"/>
    <xf numFmtId="0" fontId="2" fillId="0" borderId="21" xfId="0" applyFont="1" applyBorder="1"/>
    <xf numFmtId="44" fontId="2" fillId="3" borderId="22" xfId="1" applyFont="1" applyFill="1" applyBorder="1"/>
    <xf numFmtId="44" fontId="2" fillId="3" borderId="23" xfId="1" applyFont="1" applyFill="1" applyBorder="1"/>
    <xf numFmtId="44" fontId="2" fillId="3" borderId="24" xfId="1" applyFont="1" applyFill="1" applyBorder="1"/>
    <xf numFmtId="0" fontId="3" fillId="0" borderId="20" xfId="0" applyFont="1" applyBorder="1" applyAlignment="1">
      <alignment horizontal="left"/>
    </xf>
    <xf numFmtId="0" fontId="5" fillId="0" borderId="16" xfId="0" applyFont="1" applyBorder="1" applyAlignment="1">
      <alignment horizontal="left" indent="2"/>
    </xf>
    <xf numFmtId="0" fontId="3" fillId="0" borderId="16" xfId="0" applyFont="1" applyBorder="1" applyAlignment="1">
      <alignment horizontal="left" indent="1"/>
    </xf>
    <xf numFmtId="0" fontId="5" fillId="0" borderId="16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left"/>
    </xf>
    <xf numFmtId="0" fontId="3" fillId="0" borderId="17" xfId="0" applyFont="1" applyBorder="1"/>
    <xf numFmtId="0" fontId="2" fillId="0" borderId="25" xfId="0" applyFont="1" applyBorder="1"/>
    <xf numFmtId="44" fontId="2" fillId="0" borderId="25" xfId="1" applyFont="1" applyBorder="1"/>
    <xf numFmtId="44" fontId="2" fillId="3" borderId="25" xfId="1" applyFont="1" applyFill="1" applyBorder="1"/>
    <xf numFmtId="44" fontId="2" fillId="3" borderId="26" xfId="1" applyFont="1" applyFill="1" applyBorder="1"/>
    <xf numFmtId="0" fontId="3" fillId="0" borderId="27" xfId="0" applyFont="1" applyBorder="1" applyAlignment="1">
      <alignment horizontal="center"/>
    </xf>
    <xf numFmtId="0" fontId="2" fillId="0" borderId="4" xfId="0" applyFont="1" applyBorder="1" applyAlignment="1">
      <alignment horizontal="left" indent="2"/>
    </xf>
    <xf numFmtId="0" fontId="2" fillId="0" borderId="8" xfId="0" applyFont="1" applyBorder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BE7CB"/>
      <color rgb="FFB0B2B8"/>
      <color rgb="FF747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0</xdr:row>
      <xdr:rowOff>95250</xdr:rowOff>
    </xdr:from>
    <xdr:to>
      <xdr:col>0</xdr:col>
      <xdr:colOff>2933700</xdr:colOff>
      <xdr:row>9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D4739C-C3AE-4A3B-BCEF-9C3345251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95250"/>
          <a:ext cx="2105025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zoomScale="70" zoomScaleNormal="70" workbookViewId="0">
      <selection activeCell="B25" sqref="B25:B27"/>
    </sheetView>
  </sheetViews>
  <sheetFormatPr defaultRowHeight="15"/>
  <cols>
    <col min="1" max="1" width="60.42578125" style="1" bestFit="1" customWidth="1"/>
    <col min="2" max="13" width="13.7109375" style="1" customWidth="1"/>
    <col min="14" max="14" width="17.28515625" style="1" customWidth="1"/>
    <col min="15" max="16384" width="9.140625" style="1"/>
  </cols>
  <sheetData>
    <row r="1" spans="1:14">
      <c r="B1" s="58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>
      <c r="B3" s="18"/>
      <c r="N3" s="19"/>
    </row>
    <row r="4" spans="1:14" ht="15.75">
      <c r="B4" s="18"/>
      <c r="C4" s="64" t="s">
        <v>1</v>
      </c>
      <c r="D4" s="64"/>
      <c r="I4" s="64" t="s">
        <v>2</v>
      </c>
      <c r="J4" s="64"/>
      <c r="K4" s="64"/>
      <c r="L4" s="64"/>
      <c r="N4" s="19"/>
    </row>
    <row r="5" spans="1:14" ht="15.75">
      <c r="B5" s="20" t="s">
        <v>3</v>
      </c>
      <c r="H5" s="1" t="s">
        <v>4</v>
      </c>
      <c r="N5" s="19"/>
    </row>
    <row r="6" spans="1:14">
      <c r="B6" s="52" t="s">
        <v>5</v>
      </c>
      <c r="H6" s="54" t="s">
        <v>6</v>
      </c>
      <c r="N6" s="19"/>
    </row>
    <row r="7" spans="1:14">
      <c r="B7" s="18"/>
      <c r="H7" s="1" t="s">
        <v>7</v>
      </c>
      <c r="N7" s="19"/>
    </row>
    <row r="8" spans="1:14">
      <c r="B8" s="35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53"/>
    </row>
    <row r="9" spans="1:14" ht="15.75">
      <c r="B9" s="51" t="s">
        <v>8</v>
      </c>
      <c r="C9" s="33" t="s">
        <v>9</v>
      </c>
      <c r="D9" s="32" t="s">
        <v>10</v>
      </c>
      <c r="E9" s="32" t="s">
        <v>11</v>
      </c>
      <c r="F9" s="32" t="s">
        <v>12</v>
      </c>
      <c r="G9" s="32" t="s">
        <v>13</v>
      </c>
      <c r="H9" s="32" t="s">
        <v>14</v>
      </c>
      <c r="I9" s="33" t="s">
        <v>15</v>
      </c>
      <c r="J9" s="33" t="s">
        <v>16</v>
      </c>
      <c r="K9" s="32" t="s">
        <v>17</v>
      </c>
      <c r="L9" s="32" t="s">
        <v>18</v>
      </c>
      <c r="M9" s="32" t="s">
        <v>19</v>
      </c>
      <c r="N9" s="34" t="s">
        <v>20</v>
      </c>
    </row>
    <row r="10" spans="1:14">
      <c r="A10" s="18"/>
      <c r="B10" s="3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7"/>
    </row>
    <row r="11" spans="1:14" ht="15.75">
      <c r="A11" s="40" t="s">
        <v>21</v>
      </c>
      <c r="B11" s="4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7"/>
    </row>
    <row r="12" spans="1:14" ht="15.75">
      <c r="A12" s="41" t="s">
        <v>22</v>
      </c>
      <c r="B12" s="48"/>
      <c r="C12" s="21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8">
        <f>SUM(B12:M12)</f>
        <v>0</v>
      </c>
    </row>
    <row r="13" spans="1:14" ht="15.75">
      <c r="A13" s="41" t="s">
        <v>23</v>
      </c>
      <c r="B13" s="48"/>
      <c r="C13" s="21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8">
        <f t="shared" ref="N13:N57" si="0">SUM(B13:M13)</f>
        <v>0</v>
      </c>
    </row>
    <row r="14" spans="1:14" ht="15.75">
      <c r="A14" s="41" t="s">
        <v>24</v>
      </c>
      <c r="B14" s="48"/>
      <c r="C14" s="2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8">
        <f t="shared" si="0"/>
        <v>0</v>
      </c>
    </row>
    <row r="15" spans="1:14" ht="15.75">
      <c r="A15" s="41" t="s">
        <v>25</v>
      </c>
      <c r="B15" s="48"/>
      <c r="C15" s="21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8">
        <f t="shared" si="0"/>
        <v>0</v>
      </c>
    </row>
    <row r="16" spans="1:14" ht="15.75">
      <c r="A16" s="42" t="s">
        <v>26</v>
      </c>
      <c r="B16" s="49">
        <f>SUM(B12:B14)-B15</f>
        <v>0</v>
      </c>
      <c r="C16" s="22">
        <f t="shared" ref="C16:M16" si="1">SUM(C12:C14)-C15</f>
        <v>0</v>
      </c>
      <c r="D16" s="26">
        <f t="shared" si="1"/>
        <v>0</v>
      </c>
      <c r="E16" s="26">
        <f t="shared" si="1"/>
        <v>0</v>
      </c>
      <c r="F16" s="26">
        <f t="shared" si="1"/>
        <v>0</v>
      </c>
      <c r="G16" s="26">
        <f t="shared" si="1"/>
        <v>0</v>
      </c>
      <c r="H16" s="26">
        <f t="shared" si="1"/>
        <v>0</v>
      </c>
      <c r="I16" s="26">
        <f t="shared" si="1"/>
        <v>0</v>
      </c>
      <c r="J16" s="26">
        <f t="shared" si="1"/>
        <v>0</v>
      </c>
      <c r="K16" s="26">
        <f t="shared" si="1"/>
        <v>0</v>
      </c>
      <c r="L16" s="26">
        <f t="shared" si="1"/>
        <v>0</v>
      </c>
      <c r="M16" s="26">
        <f t="shared" si="1"/>
        <v>0</v>
      </c>
      <c r="N16" s="28">
        <f t="shared" si="0"/>
        <v>0</v>
      </c>
    </row>
    <row r="17" spans="1:14" ht="15.75">
      <c r="A17" s="43"/>
      <c r="B17" s="48"/>
      <c r="C17" s="2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9"/>
    </row>
    <row r="18" spans="1:14" ht="15.75">
      <c r="A18" s="44" t="s">
        <v>27</v>
      </c>
      <c r="B18" s="48"/>
      <c r="C18" s="2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9"/>
    </row>
    <row r="19" spans="1:14" ht="15.75">
      <c r="A19" s="41" t="s">
        <v>28</v>
      </c>
      <c r="B19" s="48"/>
      <c r="C19" s="2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8">
        <f t="shared" si="0"/>
        <v>0</v>
      </c>
    </row>
    <row r="20" spans="1:14" ht="15.75">
      <c r="A20" s="42" t="s">
        <v>29</v>
      </c>
      <c r="B20" s="49">
        <f>B16-B19</f>
        <v>0</v>
      </c>
      <c r="C20" s="22">
        <f t="shared" ref="C20:M20" si="2">C16-C19</f>
        <v>0</v>
      </c>
      <c r="D20" s="26">
        <f t="shared" si="2"/>
        <v>0</v>
      </c>
      <c r="E20" s="26">
        <f t="shared" si="2"/>
        <v>0</v>
      </c>
      <c r="F20" s="26">
        <f t="shared" si="2"/>
        <v>0</v>
      </c>
      <c r="G20" s="26">
        <f t="shared" si="2"/>
        <v>0</v>
      </c>
      <c r="H20" s="26">
        <f t="shared" si="2"/>
        <v>0</v>
      </c>
      <c r="I20" s="26">
        <f t="shared" si="2"/>
        <v>0</v>
      </c>
      <c r="J20" s="26">
        <f t="shared" si="2"/>
        <v>0</v>
      </c>
      <c r="K20" s="26">
        <f t="shared" si="2"/>
        <v>0</v>
      </c>
      <c r="L20" s="26">
        <f t="shared" si="2"/>
        <v>0</v>
      </c>
      <c r="M20" s="26">
        <f t="shared" si="2"/>
        <v>0</v>
      </c>
      <c r="N20" s="28">
        <f t="shared" si="0"/>
        <v>0</v>
      </c>
    </row>
    <row r="21" spans="1:14" ht="15.75">
      <c r="A21" s="43"/>
      <c r="B21" s="48"/>
      <c r="C21" s="2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9"/>
    </row>
    <row r="22" spans="1:14" ht="15.75">
      <c r="A22" s="45" t="s">
        <v>30</v>
      </c>
      <c r="B22" s="48"/>
      <c r="C22" s="2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9"/>
    </row>
    <row r="23" spans="1:14" ht="15.75">
      <c r="A23" s="41" t="s">
        <v>31</v>
      </c>
      <c r="B23" s="48"/>
      <c r="C23" s="2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8">
        <f t="shared" si="0"/>
        <v>0</v>
      </c>
    </row>
    <row r="24" spans="1:14" ht="15.75">
      <c r="A24" s="41" t="s">
        <v>32</v>
      </c>
      <c r="B24" s="48"/>
      <c r="C24" s="2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8">
        <f t="shared" si="0"/>
        <v>0</v>
      </c>
    </row>
    <row r="25" spans="1:14" ht="15.75">
      <c r="A25" s="41" t="s">
        <v>33</v>
      </c>
      <c r="B25" s="48"/>
      <c r="C25" s="2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8">
        <f t="shared" si="0"/>
        <v>0</v>
      </c>
    </row>
    <row r="26" spans="1:14" ht="15.75">
      <c r="A26" s="41" t="s">
        <v>34</v>
      </c>
      <c r="B26" s="48"/>
      <c r="C26" s="2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8">
        <f t="shared" si="0"/>
        <v>0</v>
      </c>
    </row>
    <row r="27" spans="1:14" ht="15.75">
      <c r="A27" s="41" t="s">
        <v>35</v>
      </c>
      <c r="B27" s="48"/>
      <c r="C27" s="2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8">
        <f t="shared" si="0"/>
        <v>0</v>
      </c>
    </row>
    <row r="28" spans="1:14" ht="15.75">
      <c r="A28" s="41" t="s">
        <v>36</v>
      </c>
      <c r="B28" s="48"/>
      <c r="C28" s="21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8">
        <f t="shared" si="0"/>
        <v>0</v>
      </c>
    </row>
    <row r="29" spans="1:14" ht="15.75">
      <c r="A29" s="41" t="s">
        <v>37</v>
      </c>
      <c r="B29" s="48"/>
      <c r="C29" s="21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8">
        <f t="shared" si="0"/>
        <v>0</v>
      </c>
    </row>
    <row r="30" spans="1:14" ht="15.75">
      <c r="A30" s="41" t="s">
        <v>38</v>
      </c>
      <c r="B30" s="48"/>
      <c r="C30" s="21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8">
        <f t="shared" si="0"/>
        <v>0</v>
      </c>
    </row>
    <row r="31" spans="1:14" ht="15.75">
      <c r="A31" s="41" t="s">
        <v>39</v>
      </c>
      <c r="B31" s="48"/>
      <c r="C31" s="21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8">
        <f t="shared" si="0"/>
        <v>0</v>
      </c>
    </row>
    <row r="32" spans="1:14" ht="15.75">
      <c r="A32" s="41" t="s">
        <v>40</v>
      </c>
      <c r="B32" s="48"/>
      <c r="C32" s="21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8">
        <f t="shared" si="0"/>
        <v>0</v>
      </c>
    </row>
    <row r="33" spans="1:14" ht="15.75">
      <c r="A33" s="41" t="s">
        <v>41</v>
      </c>
      <c r="B33" s="48"/>
      <c r="C33" s="21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8">
        <f t="shared" si="0"/>
        <v>0</v>
      </c>
    </row>
    <row r="34" spans="1:14" ht="15.75">
      <c r="A34" s="41" t="s">
        <v>42</v>
      </c>
      <c r="B34" s="48"/>
      <c r="C34" s="21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8">
        <f t="shared" si="0"/>
        <v>0</v>
      </c>
    </row>
    <row r="35" spans="1:14" ht="15.75">
      <c r="A35" s="41" t="s">
        <v>43</v>
      </c>
      <c r="B35" s="48"/>
      <c r="C35" s="2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8">
        <f t="shared" si="0"/>
        <v>0</v>
      </c>
    </row>
    <row r="36" spans="1:14" ht="15.75">
      <c r="A36" s="41" t="s">
        <v>44</v>
      </c>
      <c r="B36" s="48"/>
      <c r="C36" s="2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8">
        <f t="shared" si="0"/>
        <v>0</v>
      </c>
    </row>
    <row r="37" spans="1:14" ht="15.75">
      <c r="A37" s="41" t="s">
        <v>45</v>
      </c>
      <c r="B37" s="48"/>
      <c r="C37" s="21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8">
        <f t="shared" si="0"/>
        <v>0</v>
      </c>
    </row>
    <row r="38" spans="1:14" ht="15.75">
      <c r="A38" s="41" t="s">
        <v>46</v>
      </c>
      <c r="B38" s="48"/>
      <c r="C38" s="21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8">
        <f t="shared" si="0"/>
        <v>0</v>
      </c>
    </row>
    <row r="39" spans="1:14" ht="15.75">
      <c r="A39" s="41" t="s">
        <v>47</v>
      </c>
      <c r="B39" s="48"/>
      <c r="C39" s="2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8">
        <f t="shared" si="0"/>
        <v>0</v>
      </c>
    </row>
    <row r="40" spans="1:14" ht="15.75">
      <c r="A40" s="41" t="s">
        <v>48</v>
      </c>
      <c r="B40" s="48"/>
      <c r="C40" s="21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8">
        <f t="shared" si="0"/>
        <v>0</v>
      </c>
    </row>
    <row r="41" spans="1:14" ht="15.75">
      <c r="A41" s="41" t="s">
        <v>49</v>
      </c>
      <c r="B41" s="48"/>
      <c r="C41" s="21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8">
        <f t="shared" si="0"/>
        <v>0</v>
      </c>
    </row>
    <row r="42" spans="1:14" ht="15.75">
      <c r="A42" s="41" t="s">
        <v>50</v>
      </c>
      <c r="B42" s="48"/>
      <c r="C42" s="2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8">
        <f t="shared" si="0"/>
        <v>0</v>
      </c>
    </row>
    <row r="43" spans="1:14" ht="15.75">
      <c r="A43" s="41" t="s">
        <v>51</v>
      </c>
      <c r="B43" s="48"/>
      <c r="C43" s="21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8">
        <f t="shared" si="0"/>
        <v>0</v>
      </c>
    </row>
    <row r="44" spans="1:14" ht="15.75">
      <c r="A44" s="41" t="s">
        <v>52</v>
      </c>
      <c r="B44" s="48"/>
      <c r="C44" s="21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8">
        <f t="shared" si="0"/>
        <v>0</v>
      </c>
    </row>
    <row r="45" spans="1:14" ht="15.75">
      <c r="A45" s="41" t="s">
        <v>53</v>
      </c>
      <c r="B45" s="48"/>
      <c r="C45" s="21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8">
        <f t="shared" si="0"/>
        <v>0</v>
      </c>
    </row>
    <row r="46" spans="1:14" ht="15.75">
      <c r="A46" s="41" t="s">
        <v>54</v>
      </c>
      <c r="B46" s="48"/>
      <c r="C46" s="21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8">
        <f t="shared" si="0"/>
        <v>0</v>
      </c>
    </row>
    <row r="47" spans="1:14" ht="15.75">
      <c r="A47" s="42" t="s">
        <v>55</v>
      </c>
      <c r="B47" s="49">
        <f>SUM(B23:B46)</f>
        <v>0</v>
      </c>
      <c r="C47" s="22">
        <f t="shared" ref="C47:M47" si="3">SUM(C23:C46)</f>
        <v>0</v>
      </c>
      <c r="D47" s="26">
        <f t="shared" si="3"/>
        <v>0</v>
      </c>
      <c r="E47" s="26">
        <f t="shared" si="3"/>
        <v>0</v>
      </c>
      <c r="F47" s="26">
        <f t="shared" si="3"/>
        <v>0</v>
      </c>
      <c r="G47" s="26">
        <f t="shared" si="3"/>
        <v>0</v>
      </c>
      <c r="H47" s="26">
        <f t="shared" si="3"/>
        <v>0</v>
      </c>
      <c r="I47" s="26">
        <f t="shared" si="3"/>
        <v>0</v>
      </c>
      <c r="J47" s="26">
        <f t="shared" si="3"/>
        <v>0</v>
      </c>
      <c r="K47" s="26">
        <f t="shared" si="3"/>
        <v>0</v>
      </c>
      <c r="L47" s="26">
        <f t="shared" si="3"/>
        <v>0</v>
      </c>
      <c r="M47" s="26">
        <f t="shared" si="3"/>
        <v>0</v>
      </c>
      <c r="N47" s="28">
        <f t="shared" si="0"/>
        <v>0</v>
      </c>
    </row>
    <row r="48" spans="1:14" ht="15.75">
      <c r="A48" s="43"/>
      <c r="B48" s="48"/>
      <c r="C48" s="21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30"/>
    </row>
    <row r="49" spans="1:14" ht="15.75">
      <c r="A49" s="43"/>
      <c r="B49" s="48"/>
      <c r="C49" s="21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30"/>
    </row>
    <row r="50" spans="1:14" ht="15.75">
      <c r="A50" s="44" t="s">
        <v>56</v>
      </c>
      <c r="B50" s="48"/>
      <c r="C50" s="21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30"/>
    </row>
    <row r="51" spans="1:14" ht="15.75">
      <c r="A51" s="41" t="s">
        <v>57</v>
      </c>
      <c r="B51" s="49">
        <f>MAX($L$62*0.56,$L$66)/12</f>
        <v>0</v>
      </c>
      <c r="C51" s="22">
        <f>MAX($L$62*0.56,$L$66)/12</f>
        <v>0</v>
      </c>
      <c r="D51" s="26">
        <f>MAX($L$62*0.56,$L$66)/12</f>
        <v>0</v>
      </c>
      <c r="E51" s="26">
        <f>MAX($L$62*0.56,$L$66)/12</f>
        <v>0</v>
      </c>
      <c r="F51" s="26">
        <f>MAX($L$62*0.56,$L$66)/12</f>
        <v>0</v>
      </c>
      <c r="G51" s="26">
        <f>MAX($L$62*0.56,$L$66)/12</f>
        <v>0</v>
      </c>
      <c r="H51" s="26">
        <f>MAX($L$62*0.56,$L$66)/12</f>
        <v>0</v>
      </c>
      <c r="I51" s="26">
        <f>MAX($L$62*0.56,$L$66)/12</f>
        <v>0</v>
      </c>
      <c r="J51" s="26">
        <f>MAX($L$62*0.56,$L$66)/12</f>
        <v>0</v>
      </c>
      <c r="K51" s="26">
        <f>MAX($L$62*0.56,$L$66)/12</f>
        <v>0</v>
      </c>
      <c r="L51" s="26">
        <f>MAX($L$62*0.56,$L$66)/12</f>
        <v>0</v>
      </c>
      <c r="M51" s="26">
        <f>MAX($L$62*0.56,$L$66)/12</f>
        <v>0</v>
      </c>
      <c r="N51" s="28">
        <f t="shared" si="0"/>
        <v>0</v>
      </c>
    </row>
    <row r="52" spans="1:14" ht="15.75">
      <c r="A52" s="41" t="s">
        <v>58</v>
      </c>
      <c r="B52" s="48"/>
      <c r="C52" s="21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8">
        <f t="shared" si="0"/>
        <v>0</v>
      </c>
    </row>
    <row r="53" spans="1:14" ht="15.75">
      <c r="A53" s="41" t="s">
        <v>59</v>
      </c>
      <c r="B53" s="49">
        <f>$F$64/12</f>
        <v>0</v>
      </c>
      <c r="C53" s="22">
        <f>$F$64/12</f>
        <v>0</v>
      </c>
      <c r="D53" s="26">
        <f>$F$64/12</f>
        <v>0</v>
      </c>
      <c r="E53" s="26">
        <f>$F$64/12</f>
        <v>0</v>
      </c>
      <c r="F53" s="26">
        <f>$F$64/12</f>
        <v>0</v>
      </c>
      <c r="G53" s="26">
        <f>$F$64/12</f>
        <v>0</v>
      </c>
      <c r="H53" s="26">
        <f>$F$64/12</f>
        <v>0</v>
      </c>
      <c r="I53" s="26">
        <f>$F$64/12</f>
        <v>0</v>
      </c>
      <c r="J53" s="26">
        <f>$F$64/12</f>
        <v>0</v>
      </c>
      <c r="K53" s="26">
        <f>$F$64/12</f>
        <v>0</v>
      </c>
      <c r="L53" s="26">
        <f>$F$64/12</f>
        <v>0</v>
      </c>
      <c r="M53" s="26">
        <f>$F$64/12</f>
        <v>0</v>
      </c>
      <c r="N53" s="28">
        <f t="shared" si="0"/>
        <v>0</v>
      </c>
    </row>
    <row r="54" spans="1:14" ht="15.75">
      <c r="A54" s="41" t="s">
        <v>60</v>
      </c>
      <c r="B54" s="48"/>
      <c r="C54" s="21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8">
        <f t="shared" si="0"/>
        <v>0</v>
      </c>
    </row>
    <row r="55" spans="1:14" ht="15.75">
      <c r="A55" s="42" t="s">
        <v>61</v>
      </c>
      <c r="B55" s="49">
        <f>SUM(B51:B54)</f>
        <v>0</v>
      </c>
      <c r="C55" s="22">
        <f t="shared" ref="C55:M55" si="4">SUM(C51:C54)</f>
        <v>0</v>
      </c>
      <c r="D55" s="26">
        <f t="shared" si="4"/>
        <v>0</v>
      </c>
      <c r="E55" s="26">
        <f t="shared" si="4"/>
        <v>0</v>
      </c>
      <c r="F55" s="26">
        <f t="shared" si="4"/>
        <v>0</v>
      </c>
      <c r="G55" s="26">
        <f t="shared" si="4"/>
        <v>0</v>
      </c>
      <c r="H55" s="26">
        <f t="shared" si="4"/>
        <v>0</v>
      </c>
      <c r="I55" s="26">
        <f t="shared" si="4"/>
        <v>0</v>
      </c>
      <c r="J55" s="26">
        <f t="shared" si="4"/>
        <v>0</v>
      </c>
      <c r="K55" s="26">
        <f t="shared" si="4"/>
        <v>0</v>
      </c>
      <c r="L55" s="26">
        <f t="shared" si="4"/>
        <v>0</v>
      </c>
      <c r="M55" s="26">
        <f t="shared" si="4"/>
        <v>0</v>
      </c>
      <c r="N55" s="28">
        <f t="shared" si="0"/>
        <v>0</v>
      </c>
    </row>
    <row r="56" spans="1:14" ht="15.75">
      <c r="A56" s="43"/>
      <c r="B56" s="48"/>
      <c r="C56" s="21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8"/>
    </row>
    <row r="57" spans="1:14" ht="15.75">
      <c r="A57" s="46" t="s">
        <v>62</v>
      </c>
      <c r="B57" s="50">
        <f>B20-B47-B55</f>
        <v>0</v>
      </c>
      <c r="C57" s="37">
        <f t="shared" ref="C57:M57" si="5">C20-C47-C55</f>
        <v>0</v>
      </c>
      <c r="D57" s="38">
        <f t="shared" si="5"/>
        <v>0</v>
      </c>
      <c r="E57" s="38">
        <f t="shared" si="5"/>
        <v>0</v>
      </c>
      <c r="F57" s="38">
        <f t="shared" si="5"/>
        <v>0</v>
      </c>
      <c r="G57" s="38">
        <f t="shared" si="5"/>
        <v>0</v>
      </c>
      <c r="H57" s="38">
        <f t="shared" si="5"/>
        <v>0</v>
      </c>
      <c r="I57" s="38">
        <f t="shared" si="5"/>
        <v>0</v>
      </c>
      <c r="J57" s="38">
        <f t="shared" si="5"/>
        <v>0</v>
      </c>
      <c r="K57" s="38">
        <f t="shared" si="5"/>
        <v>0</v>
      </c>
      <c r="L57" s="38">
        <f t="shared" si="5"/>
        <v>0</v>
      </c>
      <c r="M57" s="39">
        <f t="shared" si="5"/>
        <v>0</v>
      </c>
      <c r="N57" s="23">
        <f t="shared" si="0"/>
        <v>0</v>
      </c>
    </row>
    <row r="60" spans="1:14" ht="15.75">
      <c r="C60" s="55" t="s">
        <v>63</v>
      </c>
      <c r="D60" s="56"/>
      <c r="E60" s="56"/>
      <c r="F60" s="56"/>
      <c r="G60" s="57"/>
      <c r="I60" s="55" t="s">
        <v>64</v>
      </c>
      <c r="J60" s="56"/>
      <c r="K60" s="56"/>
      <c r="L60" s="56"/>
      <c r="M60" s="57"/>
    </row>
    <row r="61" spans="1:14">
      <c r="C61" s="2" t="s">
        <v>65</v>
      </c>
      <c r="D61" s="3"/>
      <c r="E61" s="3"/>
      <c r="F61" s="4"/>
      <c r="G61" s="5"/>
      <c r="I61" s="2" t="s">
        <v>66</v>
      </c>
      <c r="J61" s="3"/>
      <c r="K61" s="3"/>
      <c r="L61" s="4"/>
      <c r="M61" s="5"/>
    </row>
    <row r="62" spans="1:14">
      <c r="C62" s="6" t="s">
        <v>67</v>
      </c>
      <c r="D62" s="7"/>
      <c r="E62" s="7"/>
      <c r="F62" s="8"/>
      <c r="G62" s="9"/>
      <c r="I62" s="6" t="s">
        <v>68</v>
      </c>
      <c r="J62" s="7"/>
      <c r="K62" s="7"/>
      <c r="L62" s="8"/>
      <c r="M62" s="9"/>
    </row>
    <row r="63" spans="1:14">
      <c r="C63" s="6" t="s">
        <v>69</v>
      </c>
      <c r="D63" s="7"/>
      <c r="E63" s="7"/>
      <c r="F63" s="10"/>
      <c r="G63" s="11"/>
      <c r="I63" s="6" t="s">
        <v>70</v>
      </c>
      <c r="J63" s="7"/>
      <c r="K63" s="7"/>
      <c r="L63" s="10"/>
      <c r="M63" s="11"/>
    </row>
    <row r="64" spans="1:14">
      <c r="C64" s="12" t="s">
        <v>71</v>
      </c>
      <c r="D64" s="13"/>
      <c r="E64" s="13"/>
      <c r="F64" s="14">
        <f>IFERROR(MAX(IF(F62&lt;=300,F62*5,300*5),(F62/F61)*F63),0)</f>
        <v>0</v>
      </c>
      <c r="G64" s="15"/>
      <c r="I64" s="6" t="s">
        <v>72</v>
      </c>
      <c r="J64" s="7"/>
      <c r="K64" s="7"/>
      <c r="L64" s="10"/>
      <c r="M64" s="11"/>
    </row>
    <row r="65" spans="6:13">
      <c r="I65" s="6" t="s">
        <v>73</v>
      </c>
      <c r="J65" s="7"/>
      <c r="K65" s="7"/>
      <c r="L65" s="10"/>
      <c r="M65" s="11"/>
    </row>
    <row r="66" spans="6:13">
      <c r="I66" s="6" t="s">
        <v>74</v>
      </c>
      <c r="J66" s="7"/>
      <c r="K66" s="7"/>
      <c r="L66" s="16">
        <f>IFERROR(MAX((L62*0.56),(L62/L61)*(L63+L64)+L65),0)</f>
        <v>0</v>
      </c>
      <c r="M66" s="11"/>
    </row>
    <row r="67" spans="6:13">
      <c r="F67" s="17"/>
    </row>
  </sheetData>
  <mergeCells count="5">
    <mergeCell ref="C60:G60"/>
    <mergeCell ref="I60:M60"/>
    <mergeCell ref="B1:N2"/>
    <mergeCell ref="C4:D4"/>
    <mergeCell ref="I4:L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B60EF54FD51B4D9A66F2F86778F5A5" ma:contentTypeVersion="9" ma:contentTypeDescription="Create a new document." ma:contentTypeScope="" ma:versionID="8148605e363ec799618c7f9159c843eb">
  <xsd:schema xmlns:xsd="http://www.w3.org/2001/XMLSchema" xmlns:xs="http://www.w3.org/2001/XMLSchema" xmlns:p="http://schemas.microsoft.com/office/2006/metadata/properties" xmlns:ns2="31f7213e-1103-4935-9407-5d75e3149422" targetNamespace="http://schemas.microsoft.com/office/2006/metadata/properties" ma:root="true" ma:fieldsID="52462737a620687e075588549c893996" ns2:_="">
    <xsd:import namespace="31f7213e-1103-4935-9407-5d75e3149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7213e-1103-4935-9407-5d75e3149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212208-D373-4F95-8880-DF699A92CB31}"/>
</file>

<file path=customXml/itemProps2.xml><?xml version="1.0" encoding="utf-8"?>
<ds:datastoreItem xmlns:ds="http://schemas.openxmlformats.org/officeDocument/2006/customXml" ds:itemID="{A66766A1-88DD-4013-A2F3-CE45D5600BFE}"/>
</file>

<file path=customXml/itemProps3.xml><?xml version="1.0" encoding="utf-8"?>
<ds:datastoreItem xmlns:ds="http://schemas.openxmlformats.org/officeDocument/2006/customXml" ds:itemID="{38971141-986B-4885-A045-90559FCEC4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</dc:creator>
  <cp:keywords/>
  <dc:description/>
  <cp:lastModifiedBy>Ann Monroy</cp:lastModifiedBy>
  <cp:revision/>
  <dcterms:created xsi:type="dcterms:W3CDTF">2022-02-23T00:44:01Z</dcterms:created>
  <dcterms:modified xsi:type="dcterms:W3CDTF">2022-03-19T05:17:14Z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0x0101004AB60EF54FD51B4D9A66F2F86778F5A5</vt:lpwstr>
  </property>
</Properties>
</file>